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ineItems" sheetId="1" state="visible" r:id="rId2"/>
    <sheet name="InvoiceSummary" sheetId="2" state="visible" r:id="rId3"/>
    <sheet name="Exceptions" sheetId="3" state="visible" r:id="rId4"/>
  </sheets>
  <definedNames>
    <definedName function="false" hidden="false" localSheetId="2" name="_xlnm.Print_Area" vbProcedure="false">Exceptions!$A$1:$J$2</definedName>
    <definedName function="false" hidden="true" localSheetId="2" name="_xlnm._FilterDatabase" vbProcedure="false">Exceptions!$A$1:$J$2</definedName>
    <definedName function="false" hidden="false" localSheetId="1" name="_xlnm.Print_Area" vbProcedure="false">InvoiceSummary!$A$1:$K$15</definedName>
    <definedName function="false" hidden="false" localSheetId="1" name="_xlnm.Print_Titles" vbProcedure="false">InvoiceSummary!$1:$1</definedName>
    <definedName function="false" hidden="true" localSheetId="1" name="_xlnm._FilterDatabase" vbProcedure="false">InvoiceSummary!$A$1:$K$15</definedName>
    <definedName function="false" hidden="false" localSheetId="0" name="_xlnm.Print_Area" vbProcedure="false">LineItems!$A$1:$J$7</definedName>
    <definedName function="false" hidden="false" localSheetId="0" name="_xlnm.Print_Titles" vbProcedure="false">LineItems!$1:$1</definedName>
    <definedName function="false" hidden="true" localSheetId="0" name="_xlnm._FilterDatabase" vbProcedure="false">LineItems!$A$1:$J$7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<sst xmlns="http://schemas.openxmlformats.org/spreadsheetml/2006/main" count="163" uniqueCount="73">
  <si>
    <t xml:space="preserve">invoice_id</t>
  </si>
  <si>
    <t xml:space="preserve">sku</t>
  </si>
  <si>
    <t xml:space="preserve">description</t>
  </si>
  <si>
    <t xml:space="preserve">quantity</t>
  </si>
  <si>
    <t xml:space="preserve">unit_price</t>
  </si>
  <si>
    <t xml:space="preserve">line_amount</t>
  </si>
  <si>
    <t xml:space="preserve">currency</t>
  </si>
  <si>
    <t xml:space="preserve">source_file</t>
  </si>
  <si>
    <t xml:space="preserve">source_page</t>
  </si>
  <si>
    <t xml:space="preserve">review_status</t>
  </si>
  <si>
    <t xml:space="preserve">INV-000042</t>
  </si>
  <si>
    <t xml:space="preserve">000101</t>
  </si>
  <si>
    <t xml:space="preserve">Notebook</t>
  </si>
  <si>
    <t xml:space="preserve">USD</t>
  </si>
  <si>
    <t xml:space="preserve">sample-scanned-invoice.pdf</t>
  </si>
  <si>
    <t xml:space="preserve">Checked: matches</t>
  </si>
  <si>
    <t xml:space="preserve">000102</t>
  </si>
  <si>
    <t xml:space="preserve">Pen set</t>
  </si>
  <si>
    <t xml:space="preserve">000103</t>
  </si>
  <si>
    <t xml:space="preserve">Desk lamp</t>
  </si>
  <si>
    <t xml:space="preserve">000104</t>
  </si>
  <si>
    <t xml:space="preserve">Cable clip pack</t>
  </si>
  <si>
    <t xml:space="preserve">000105</t>
  </si>
  <si>
    <t xml:space="preserve">Document tray</t>
  </si>
  <si>
    <t xml:space="preserve">000108</t>
  </si>
  <si>
    <t xml:space="preserve">Label printer roll</t>
  </si>
  <si>
    <t xml:space="preserve">metric</t>
  </si>
  <si>
    <t xml:space="preserve">printed_wording</t>
  </si>
  <si>
    <t xml:space="preserve">printed_value</t>
  </si>
  <si>
    <t xml:space="preserve">calculated_value</t>
  </si>
  <si>
    <t xml:space="preserve">difference_printed_minus_calculated</t>
  </si>
  <si>
    <t xml:space="preserve">notes</t>
  </si>
  <si>
    <t xml:space="preserve">page_subtotal_carried_forward</t>
  </si>
  <si>
    <t xml:space="preserve">Page subtotal / carried forward:</t>
  </si>
  <si>
    <t xml:space="preserve">Matches</t>
  </si>
  <si>
    <t xml:space="preserve">Page 1 item amounts only; not an item row.</t>
  </si>
  <si>
    <t xml:space="preserve">brought_forward</t>
  </si>
  <si>
    <t xml:space="preserve">Brought forward from page 1:</t>
  </si>
  <si>
    <t xml:space="preserve">Same carried-forward amount, not an additional item.</t>
  </si>
  <si>
    <t xml:space="preserve">invoice_subtotal</t>
  </si>
  <si>
    <t xml:space="preserve">Invoice subtotal:</t>
  </si>
  <si>
    <t xml:space="preserve">Sum of all six printed line amounts; exclude carry-forward entries.</t>
  </si>
  <si>
    <t xml:space="preserve">tax</t>
  </si>
  <si>
    <t xml:space="preserve">Tax 10% (rounded on subtotal):</t>
  </si>
  <si>
    <t xml:space="preserve">Printed wording preserved. Unrounded tax = 28.999; cent-rounded tax = 29.00.</t>
  </si>
  <si>
    <t xml:space="preserve">total</t>
  </si>
  <si>
    <t xml:space="preserve">TOTAL USD:</t>
  </si>
  <si>
    <t xml:space="preserve">Calculated using printed subtotal plus printed tax.</t>
  </si>
  <si>
    <t xml:space="preserve">line_check: 000101</t>
  </si>
  <si>
    <t xml:space="preserve">Line USD</t>
  </si>
  <si>
    <t xml:space="preserve">Notebook: quantity × printed unit price compared with printed line amount.</t>
  </si>
  <si>
    <t xml:space="preserve">line_check: 000102</t>
  </si>
  <si>
    <t xml:space="preserve">Pen set: quantity × printed unit price compared with printed line amount.</t>
  </si>
  <si>
    <t xml:space="preserve">line_check: 000103</t>
  </si>
  <si>
    <t xml:space="preserve">Desk lamp: quantity × printed unit price compared with printed line amount.</t>
  </si>
  <si>
    <t xml:space="preserve">line_check: 000104</t>
  </si>
  <si>
    <t xml:space="preserve">Cable clip pack: quantity × printed unit price compared with printed line amount.</t>
  </si>
  <si>
    <t xml:space="preserve">line_check: 000105</t>
  </si>
  <si>
    <t xml:space="preserve">Document tray: quantity × printed unit price compared with printed line amount.</t>
  </si>
  <si>
    <t xml:space="preserve">line_check: 000108</t>
  </si>
  <si>
    <t xml:space="preserve">Label printer roll: quantity × printed unit price compared with printed line amount.</t>
  </si>
  <si>
    <t xml:space="preserve">source_page_count</t>
  </si>
  <si>
    <t xml:space="preserve">Checked</t>
  </si>
  <si>
    <t xml:space="preserve">All source pages examined visually.</t>
  </si>
  <si>
    <t xml:space="preserve">item_count</t>
  </si>
  <si>
    <t xml:space="preserve">Six printed item rows; no deduplication performed.</t>
  </si>
  <si>
    <t xml:space="preserve">exception_count</t>
  </si>
  <si>
    <t xml:space="preserve">No unreadable fields, amount conflicts or image-review exceptions identified.</t>
  </si>
  <si>
    <t xml:space="preserve">field</t>
  </si>
  <si>
    <t xml:space="preserve">difference</t>
  </si>
  <si>
    <t xml:space="preserve">explanation</t>
  </si>
  <si>
    <t xml:space="preserve">No exceptions</t>
  </si>
  <si>
    <t xml:space="preserve">Informational record only: all six rows are legible and all amount checks match. No rows require additional image review. Source pages examined: 1 and 2.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</si>
</sst>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8364B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8364B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836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7.71"/>
    <col collapsed="false" customWidth="true" hidden="false" outlineLevel="0" max="2" min="2" style="1" width="12.71"/>
    <col collapsed="false" customWidth="true" hidden="false" outlineLevel="0" max="3" min="3" style="2" width="23.72"/>
    <col collapsed="false" customWidth="true" hidden="false" outlineLevel="0" max="6" min="4" style="0" width="13.71"/>
    <col collapsed="false" customWidth="true" hidden="false" outlineLevel="0" max="7" min="7" style="0" width="10.71"/>
    <col collapsed="false" customWidth="true" hidden="false" outlineLevel="0" max="8" min="8" style="0" width="29.72"/>
    <col collapsed="false" customWidth="true" hidden="false" outlineLevel="0" max="9" min="9" style="0" width="12.71"/>
    <col collapsed="false" customWidth="true" hidden="false" outlineLevel="0" max="10" min="10" style="2" width="29.72"/>
  </cols>
  <sheetData>
    <row r="1" customFormat="false" ht="36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30" hidden="false" customHeight="true" outlineLevel="0" collapsed="false">
      <c r="A2" s="1" t="s">
        <v>10</v>
      </c>
      <c r="B2" s="1" t="s">
        <v>11</v>
      </c>
      <c r="C2" s="2" t="s">
        <v>12</v>
      </c>
      <c r="D2" s="4" t="n">
        <v>2</v>
      </c>
      <c r="E2" s="5" t="n">
        <v>19.95</v>
      </c>
      <c r="F2" s="5" t="n">
        <v>39.9</v>
      </c>
      <c r="G2" s="2" t="s">
        <v>13</v>
      </c>
      <c r="H2" s="2" t="s">
        <v>14</v>
      </c>
      <c r="I2" s="4" t="n">
        <v>1</v>
      </c>
      <c r="J2" s="2" t="s">
        <v>15</v>
      </c>
    </row>
    <row r="3" customFormat="false" ht="30" hidden="false" customHeight="true" outlineLevel="0" collapsed="false">
      <c r="A3" s="1" t="s">
        <v>10</v>
      </c>
      <c r="B3" s="1" t="s">
        <v>16</v>
      </c>
      <c r="C3" s="2" t="s">
        <v>17</v>
      </c>
      <c r="D3" s="4" t="n">
        <v>3</v>
      </c>
      <c r="E3" s="5" t="n">
        <v>8.5</v>
      </c>
      <c r="F3" s="5" t="n">
        <v>25.5</v>
      </c>
      <c r="G3" s="2" t="s">
        <v>13</v>
      </c>
      <c r="H3" s="2" t="s">
        <v>14</v>
      </c>
      <c r="I3" s="4" t="n">
        <v>1</v>
      </c>
      <c r="J3" s="2" t="s">
        <v>15</v>
      </c>
    </row>
    <row r="4" customFormat="false" ht="30" hidden="false" customHeight="true" outlineLevel="0" collapsed="false">
      <c r="A4" s="1" t="s">
        <v>10</v>
      </c>
      <c r="B4" s="1" t="s">
        <v>18</v>
      </c>
      <c r="C4" s="2" t="s">
        <v>19</v>
      </c>
      <c r="D4" s="4" t="n">
        <v>1</v>
      </c>
      <c r="E4" s="5" t="n">
        <v>120</v>
      </c>
      <c r="F4" s="5" t="n">
        <v>120</v>
      </c>
      <c r="G4" s="2" t="s">
        <v>13</v>
      </c>
      <c r="H4" s="2" t="s">
        <v>14</v>
      </c>
      <c r="I4" s="4" t="n">
        <v>1</v>
      </c>
      <c r="J4" s="2" t="s">
        <v>15</v>
      </c>
    </row>
    <row r="5" customFormat="false" ht="30" hidden="false" customHeight="true" outlineLevel="0" collapsed="false">
      <c r="A5" s="1" t="s">
        <v>10</v>
      </c>
      <c r="B5" s="1" t="s">
        <v>20</v>
      </c>
      <c r="C5" s="2" t="s">
        <v>21</v>
      </c>
      <c r="D5" s="4" t="n">
        <v>4</v>
      </c>
      <c r="E5" s="5" t="n">
        <v>6.25</v>
      </c>
      <c r="F5" s="5" t="n">
        <v>25</v>
      </c>
      <c r="G5" s="2" t="s">
        <v>13</v>
      </c>
      <c r="H5" s="2" t="s">
        <v>14</v>
      </c>
      <c r="I5" s="4" t="n">
        <v>2</v>
      </c>
      <c r="J5" s="2" t="s">
        <v>15</v>
      </c>
    </row>
    <row r="6" customFormat="false" ht="30" hidden="false" customHeight="true" outlineLevel="0" collapsed="false">
      <c r="A6" s="1" t="s">
        <v>10</v>
      </c>
      <c r="B6" s="1" t="s">
        <v>22</v>
      </c>
      <c r="C6" s="2" t="s">
        <v>23</v>
      </c>
      <c r="D6" s="4" t="n">
        <v>2</v>
      </c>
      <c r="E6" s="5" t="n">
        <v>14.8</v>
      </c>
      <c r="F6" s="5" t="n">
        <v>29.6</v>
      </c>
      <c r="G6" s="2" t="s">
        <v>13</v>
      </c>
      <c r="H6" s="2" t="s">
        <v>14</v>
      </c>
      <c r="I6" s="4" t="n">
        <v>2</v>
      </c>
      <c r="J6" s="2" t="s">
        <v>15</v>
      </c>
    </row>
    <row r="7" customFormat="false" ht="30" hidden="false" customHeight="true" outlineLevel="0" collapsed="false">
      <c r="A7" s="1" t="s">
        <v>10</v>
      </c>
      <c r="B7" s="1" t="s">
        <v>24</v>
      </c>
      <c r="C7" s="2" t="s">
        <v>25</v>
      </c>
      <c r="D7" s="4" t="n">
        <v>1</v>
      </c>
      <c r="E7" s="5" t="n">
        <v>49.99</v>
      </c>
      <c r="F7" s="5" t="n">
        <v>49.99</v>
      </c>
      <c r="G7" s="2" t="s">
        <v>13</v>
      </c>
      <c r="H7" s="2" t="s">
        <v>14</v>
      </c>
      <c r="I7" s="4" t="n">
        <v>2</v>
      </c>
      <c r="J7" s="2" t="s">
        <v>15</v>
      </c>
    </row>
  </sheetData>
  <autoFilter ref="A1:J7"/>
  <printOptions headings="false" gridLines="false" gridLinesSet="true" horizontalCentered="false" verticalCentered="false"/>
  <pageMargins left="0.25" right="0.25" top="0.7" bottom="0.5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&amp;LSynthetic invoice: INV-000042&amp;R2 source pages | 6 item rows</oddHeader>
    <oddFooter>&amp;LSource PDF unchanged&amp;RPage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7.71"/>
    <col collapsed="false" customWidth="true" hidden="false" outlineLevel="0" max="2" min="2" style="2" width="27.72"/>
    <col collapsed="false" customWidth="true" hidden="false" outlineLevel="0" max="3" min="3" style="2" width="34.71"/>
    <col collapsed="false" customWidth="true" hidden="false" outlineLevel="0" max="6" min="4" style="5" width="17.71"/>
    <col collapsed="false" customWidth="true" hidden="false" outlineLevel="0" max="7" min="7" style="0" width="10.71"/>
    <col collapsed="false" customWidth="true" hidden="false" outlineLevel="0" max="8" min="8" style="2" width="29.72"/>
    <col collapsed="false" customWidth="true" hidden="false" outlineLevel="0" max="10" min="9" style="0" width="12.71"/>
    <col collapsed="false" customWidth="true" hidden="false" outlineLevel="0" max="11" min="11" style="2" width="57.72"/>
  </cols>
  <sheetData>
    <row r="1" customFormat="false" ht="45.75" hidden="false" customHeight="true" outlineLevel="0" collapsed="false">
      <c r="A1" s="3" t="s">
        <v>0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</row>
    <row r="2" customFormat="false" ht="64.5" hidden="false" customHeight="true" outlineLevel="0" collapsed="false">
      <c r="A2" s="1" t="s">
        <v>10</v>
      </c>
      <c r="B2" s="2" t="s">
        <v>32</v>
      </c>
      <c r="C2" s="2" t="s">
        <v>33</v>
      </c>
      <c r="D2" s="5" t="n">
        <v>185.4</v>
      </c>
      <c r="E2" s="5" t="n">
        <f aca="false">SUM(LineItems!F2:F4)</f>
        <v>185.4</v>
      </c>
      <c r="F2" s="5" t="n">
        <f aca="false">ROUND(D2-E2,2)</f>
        <v>0</v>
      </c>
      <c r="G2" s="0" t="s">
        <v>13</v>
      </c>
      <c r="H2" s="2" t="s">
        <v>14</v>
      </c>
      <c r="I2" s="4" t="n">
        <v>1</v>
      </c>
      <c r="J2" s="0" t="s">
        <v>34</v>
      </c>
      <c r="K2" s="2" t="s">
        <v>35</v>
      </c>
    </row>
    <row r="3" customFormat="false" ht="64.5" hidden="false" customHeight="true" outlineLevel="0" collapsed="false">
      <c r="A3" s="1" t="s">
        <v>10</v>
      </c>
      <c r="B3" s="2" t="s">
        <v>36</v>
      </c>
      <c r="C3" s="2" t="s">
        <v>37</v>
      </c>
      <c r="D3" s="5" t="n">
        <v>185.4</v>
      </c>
      <c r="E3" s="5" t="n">
        <f aca="false">D2</f>
        <v>185.4</v>
      </c>
      <c r="F3" s="5" t="n">
        <f aca="false">ROUND(D3-E3,2)</f>
        <v>0</v>
      </c>
      <c r="G3" s="0" t="s">
        <v>13</v>
      </c>
      <c r="H3" s="2" t="s">
        <v>14</v>
      </c>
      <c r="I3" s="4" t="n">
        <v>2</v>
      </c>
      <c r="J3" s="0" t="s">
        <v>34</v>
      </c>
      <c r="K3" s="2" t="s">
        <v>38</v>
      </c>
    </row>
    <row r="4" customFormat="false" ht="64.5" hidden="false" customHeight="true" outlineLevel="0" collapsed="false">
      <c r="A4" s="1" t="s">
        <v>10</v>
      </c>
      <c r="B4" s="2" t="s">
        <v>39</v>
      </c>
      <c r="C4" s="2" t="s">
        <v>40</v>
      </c>
      <c r="D4" s="5" t="n">
        <v>289.99</v>
      </c>
      <c r="E4" s="5" t="n">
        <f aca="false">SUM(LineItems!F2:F7)</f>
        <v>289.99</v>
      </c>
      <c r="F4" s="5" t="n">
        <f aca="false">ROUND(D4-E4,2)</f>
        <v>0</v>
      </c>
      <c r="G4" s="0" t="s">
        <v>13</v>
      </c>
      <c r="H4" s="2" t="s">
        <v>14</v>
      </c>
      <c r="I4" s="4" t="n">
        <v>2</v>
      </c>
      <c r="J4" s="0" t="s">
        <v>34</v>
      </c>
      <c r="K4" s="2" t="s">
        <v>41</v>
      </c>
    </row>
    <row r="5" customFormat="false" ht="64.5" hidden="false" customHeight="true" outlineLevel="0" collapsed="false">
      <c r="A5" s="1" t="s">
        <v>10</v>
      </c>
      <c r="B5" s="2" t="s">
        <v>42</v>
      </c>
      <c r="C5" s="2" t="s">
        <v>43</v>
      </c>
      <c r="D5" s="5" t="n">
        <v>29</v>
      </c>
      <c r="E5" s="5" t="n">
        <f aca="false">ROUND(D4*10%,2)</f>
        <v>29</v>
      </c>
      <c r="F5" s="5" t="n">
        <f aca="false">ROUND(D5-E5,2)</f>
        <v>0</v>
      </c>
      <c r="G5" s="0" t="s">
        <v>13</v>
      </c>
      <c r="H5" s="2" t="s">
        <v>14</v>
      </c>
      <c r="I5" s="4" t="n">
        <v>2</v>
      </c>
      <c r="J5" s="0" t="s">
        <v>34</v>
      </c>
      <c r="K5" s="2" t="s">
        <v>44</v>
      </c>
    </row>
    <row r="6" customFormat="false" ht="64.5" hidden="false" customHeight="true" outlineLevel="0" collapsed="false">
      <c r="A6" s="1" t="s">
        <v>10</v>
      </c>
      <c r="B6" s="2" t="s">
        <v>45</v>
      </c>
      <c r="C6" s="2" t="s">
        <v>46</v>
      </c>
      <c r="D6" s="5" t="n">
        <v>318.99</v>
      </c>
      <c r="E6" s="5" t="n">
        <f aca="false">D4+D5</f>
        <v>318.99</v>
      </c>
      <c r="F6" s="5" t="n">
        <f aca="false">ROUND(D6-E6,2)</f>
        <v>0</v>
      </c>
      <c r="G6" s="0" t="s">
        <v>13</v>
      </c>
      <c r="H6" s="2" t="s">
        <v>14</v>
      </c>
      <c r="I6" s="4" t="n">
        <v>2</v>
      </c>
      <c r="J6" s="0" t="s">
        <v>34</v>
      </c>
      <c r="K6" s="2" t="s">
        <v>47</v>
      </c>
    </row>
    <row r="7" customFormat="false" ht="60" hidden="false" customHeight="true" outlineLevel="0" collapsed="false">
      <c r="A7" s="1" t="s">
        <v>10</v>
      </c>
      <c r="B7" s="2" t="s">
        <v>48</v>
      </c>
      <c r="C7" s="2" t="s">
        <v>49</v>
      </c>
      <c r="D7" s="5" t="n">
        <f aca="false">LineItems!F2</f>
        <v>39.9</v>
      </c>
      <c r="E7" s="5" t="n">
        <f aca="false">ROUND(LineItems!D2*LineItems!E2,2)</f>
        <v>39.9</v>
      </c>
      <c r="F7" s="5" t="n">
        <f aca="false">ROUND(D7-E7,2)</f>
        <v>0</v>
      </c>
      <c r="G7" s="0" t="s">
        <v>13</v>
      </c>
      <c r="H7" s="2" t="s">
        <v>14</v>
      </c>
      <c r="I7" s="4" t="n">
        <v>1</v>
      </c>
      <c r="J7" s="0" t="s">
        <v>34</v>
      </c>
      <c r="K7" s="2" t="s">
        <v>50</v>
      </c>
    </row>
    <row r="8" customFormat="false" ht="60" hidden="false" customHeight="true" outlineLevel="0" collapsed="false">
      <c r="A8" s="1" t="s">
        <v>10</v>
      </c>
      <c r="B8" s="2" t="s">
        <v>51</v>
      </c>
      <c r="C8" s="2" t="s">
        <v>49</v>
      </c>
      <c r="D8" s="5" t="n">
        <f aca="false">LineItems!F3</f>
        <v>25.5</v>
      </c>
      <c r="E8" s="5" t="n">
        <f aca="false">ROUND(LineItems!D3*LineItems!E3,2)</f>
        <v>25.5</v>
      </c>
      <c r="F8" s="5" t="n">
        <f aca="false">ROUND(D8-E8,2)</f>
        <v>0</v>
      </c>
      <c r="G8" s="0" t="s">
        <v>13</v>
      </c>
      <c r="H8" s="2" t="s">
        <v>14</v>
      </c>
      <c r="I8" s="4" t="n">
        <v>1</v>
      </c>
      <c r="J8" s="0" t="s">
        <v>34</v>
      </c>
      <c r="K8" s="2" t="s">
        <v>52</v>
      </c>
    </row>
    <row r="9" customFormat="false" ht="60" hidden="false" customHeight="true" outlineLevel="0" collapsed="false">
      <c r="A9" s="1" t="s">
        <v>10</v>
      </c>
      <c r="B9" s="2" t="s">
        <v>53</v>
      </c>
      <c r="C9" s="2" t="s">
        <v>49</v>
      </c>
      <c r="D9" s="5" t="n">
        <f aca="false">LineItems!F4</f>
        <v>120</v>
      </c>
      <c r="E9" s="5" t="n">
        <f aca="false">ROUND(LineItems!D4*LineItems!E4,2)</f>
        <v>120</v>
      </c>
      <c r="F9" s="5" t="n">
        <f aca="false">ROUND(D9-E9,2)</f>
        <v>0</v>
      </c>
      <c r="G9" s="0" t="s">
        <v>13</v>
      </c>
      <c r="H9" s="2" t="s">
        <v>14</v>
      </c>
      <c r="I9" s="4" t="n">
        <v>1</v>
      </c>
      <c r="J9" s="0" t="s">
        <v>34</v>
      </c>
      <c r="K9" s="2" t="s">
        <v>54</v>
      </c>
    </row>
    <row r="10" customFormat="false" ht="60" hidden="false" customHeight="true" outlineLevel="0" collapsed="false">
      <c r="A10" s="1" t="s">
        <v>10</v>
      </c>
      <c r="B10" s="2" t="s">
        <v>55</v>
      </c>
      <c r="C10" s="2" t="s">
        <v>49</v>
      </c>
      <c r="D10" s="5" t="n">
        <f aca="false">LineItems!F5</f>
        <v>25</v>
      </c>
      <c r="E10" s="5" t="n">
        <f aca="false">ROUND(LineItems!D5*LineItems!E5,2)</f>
        <v>25</v>
      </c>
      <c r="F10" s="5" t="n">
        <f aca="false">ROUND(D10-E10,2)</f>
        <v>0</v>
      </c>
      <c r="G10" s="0" t="s">
        <v>13</v>
      </c>
      <c r="H10" s="2" t="s">
        <v>14</v>
      </c>
      <c r="I10" s="4" t="n">
        <v>2</v>
      </c>
      <c r="J10" s="0" t="s">
        <v>34</v>
      </c>
      <c r="K10" s="2" t="s">
        <v>56</v>
      </c>
    </row>
    <row r="11" customFormat="false" ht="60" hidden="false" customHeight="true" outlineLevel="0" collapsed="false">
      <c r="A11" s="1" t="s">
        <v>10</v>
      </c>
      <c r="B11" s="2" t="s">
        <v>57</v>
      </c>
      <c r="C11" s="2" t="s">
        <v>49</v>
      </c>
      <c r="D11" s="5" t="n">
        <f aca="false">LineItems!F6</f>
        <v>29.6</v>
      </c>
      <c r="E11" s="5" t="n">
        <f aca="false">ROUND(LineItems!D6*LineItems!E6,2)</f>
        <v>29.6</v>
      </c>
      <c r="F11" s="5" t="n">
        <f aca="false">ROUND(D11-E11,2)</f>
        <v>0</v>
      </c>
      <c r="G11" s="0" t="s">
        <v>13</v>
      </c>
      <c r="H11" s="2" t="s">
        <v>14</v>
      </c>
      <c r="I11" s="4" t="n">
        <v>2</v>
      </c>
      <c r="J11" s="0" t="s">
        <v>34</v>
      </c>
      <c r="K11" s="2" t="s">
        <v>58</v>
      </c>
    </row>
    <row r="12" customFormat="false" ht="60" hidden="false" customHeight="true" outlineLevel="0" collapsed="false">
      <c r="A12" s="1" t="s">
        <v>10</v>
      </c>
      <c r="B12" s="2" t="s">
        <v>59</v>
      </c>
      <c r="C12" s="2" t="s">
        <v>49</v>
      </c>
      <c r="D12" s="5" t="n">
        <f aca="false">LineItems!F7</f>
        <v>49.99</v>
      </c>
      <c r="E12" s="5" t="n">
        <f aca="false">ROUND(LineItems!D7*LineItems!E7,2)</f>
        <v>49.99</v>
      </c>
      <c r="F12" s="5" t="n">
        <f aca="false">ROUND(D12-E12,2)</f>
        <v>0</v>
      </c>
      <c r="G12" s="0" t="s">
        <v>13</v>
      </c>
      <c r="H12" s="2" t="s">
        <v>14</v>
      </c>
      <c r="I12" s="4" t="n">
        <v>2</v>
      </c>
      <c r="J12" s="0" t="s">
        <v>34</v>
      </c>
      <c r="K12" s="2" t="s">
        <v>60</v>
      </c>
    </row>
    <row r="13" customFormat="false" ht="60" hidden="false" customHeight="true" outlineLevel="0" collapsed="false">
      <c r="A13" s="1" t="s">
        <v>10</v>
      </c>
      <c r="B13" s="2" t="s">
        <v>61</v>
      </c>
      <c r="E13" s="4" t="n">
        <v>2</v>
      </c>
      <c r="H13" s="2" t="s">
        <v>14</v>
      </c>
      <c r="J13" s="0" t="s">
        <v>62</v>
      </c>
      <c r="K13" s="2" t="s">
        <v>63</v>
      </c>
    </row>
    <row r="14" customFormat="false" ht="60" hidden="false" customHeight="true" outlineLevel="0" collapsed="false">
      <c r="A14" s="1" t="s">
        <v>10</v>
      </c>
      <c r="B14" s="2" t="s">
        <v>64</v>
      </c>
      <c r="E14" s="4" t="n">
        <v>6</v>
      </c>
      <c r="H14" s="2" t="s">
        <v>14</v>
      </c>
      <c r="J14" s="0" t="s">
        <v>62</v>
      </c>
      <c r="K14" s="2" t="s">
        <v>65</v>
      </c>
    </row>
    <row r="15" customFormat="false" ht="60" hidden="false" customHeight="true" outlineLevel="0" collapsed="false">
      <c r="A15" s="1" t="s">
        <v>10</v>
      </c>
      <c r="B15" s="2" t="s">
        <v>66</v>
      </c>
      <c r="E15" s="4" t="n">
        <v>0</v>
      </c>
      <c r="H15" s="2" t="s">
        <v>14</v>
      </c>
      <c r="J15" s="0" t="s">
        <v>62</v>
      </c>
      <c r="K15" s="2" t="s">
        <v>67</v>
      </c>
    </row>
  </sheetData>
  <autoFilter ref="A1:K15"/>
  <printOptions headings="false" gridLines="false" gridLinesSet="true" horizontalCentered="false" verticalCentered="false"/>
  <pageMargins left="0.25" right="0.25" top="0.7" bottom="0.5" header="0.3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&amp;LInvoice reconciliation&amp;R2 source pages | 6 item rows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7.71"/>
    <col collapsed="false" customWidth="true" hidden="false" outlineLevel="0" max="2" min="2" style="1" width="12.71"/>
    <col collapsed="false" customWidth="true" hidden="false" outlineLevel="0" max="6" min="3" style="0" width="16.71"/>
    <col collapsed="false" customWidth="true" hidden="false" outlineLevel="0" max="7" min="7" style="2" width="29.72"/>
    <col collapsed="false" customWidth="true" hidden="false" outlineLevel="0" max="8" min="8" style="0" width="13.71"/>
    <col collapsed="false" customWidth="true" hidden="false" outlineLevel="0" max="9" min="9" style="2" width="20.71"/>
    <col collapsed="false" customWidth="true" hidden="false" outlineLevel="0" max="10" min="10" style="2" width="70.71"/>
  </cols>
  <sheetData>
    <row r="1" customFormat="false" ht="31.5" hidden="false" customHeight="true" outlineLevel="0" collapsed="false">
      <c r="A1" s="3" t="s">
        <v>0</v>
      </c>
      <c r="B1" s="3" t="s">
        <v>1</v>
      </c>
      <c r="C1" s="3" t="s">
        <v>68</v>
      </c>
      <c r="D1" s="3" t="s">
        <v>28</v>
      </c>
      <c r="E1" s="3" t="s">
        <v>29</v>
      </c>
      <c r="F1" s="3" t="s">
        <v>69</v>
      </c>
      <c r="G1" s="3" t="s">
        <v>7</v>
      </c>
      <c r="H1" s="3" t="s">
        <v>8</v>
      </c>
      <c r="I1" s="3" t="s">
        <v>9</v>
      </c>
      <c r="J1" s="3" t="s">
        <v>70</v>
      </c>
    </row>
    <row r="2" customFormat="false" ht="90" hidden="false" customHeight="true" outlineLevel="0" collapsed="false">
      <c r="A2" s="1" t="s">
        <v>10</v>
      </c>
      <c r="G2" s="2" t="s">
        <v>14</v>
      </c>
      <c r="I2" s="2" t="s">
        <v>71</v>
      </c>
      <c r="J2" s="2" t="s">
        <v>72</v>
      </c>
    </row>
  </sheetData>
  <autoFilter ref="A1:J2"/>
  <printOptions headings="false" gridLines="false" gridLinesSet="true" horizontalCentered="false" verticalCentered="false"/>
  <pageMargins left="0.25" right="0.25" top="0.7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2026-11-07T07:39:57Z</dcterms:created>
  <dc:creator/>
  <dc:description>Source PDF unchanged. Visual transcription of all 2 pages.</dc:description>
  <dc:language>en-US</dc:language>
  <cp:lastModifiedBy/>
  <dcterms:modified xsi:type="dcterms:W3CDTF">2026-11-07T07:39:57Z</dcterms:modified>
  <cp:revision>0</cp:revision>
  <dc:subject/>
  <dc:title>Synthetic invoice extraction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